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EG\Downloads\"/>
    </mc:Choice>
  </mc:AlternateContent>
  <bookViews>
    <workbookView xWindow="0" yWindow="0" windowWidth="10215" windowHeight="649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E4" i="1" l="1"/>
  <c r="Q4" i="1" s="1"/>
  <c r="D4" i="1"/>
  <c r="I4" i="1" l="1"/>
  <c r="M4" i="1"/>
  <c r="H4" i="1"/>
  <c r="P4" i="1"/>
  <c r="G4" i="1"/>
  <c r="K4" i="1"/>
  <c r="O4" i="1"/>
  <c r="S4" i="1"/>
  <c r="L4" i="1"/>
  <c r="T4" i="1"/>
  <c r="F4" i="1"/>
  <c r="J4" i="1"/>
  <c r="N4" i="1"/>
  <c r="R4" i="1"/>
</calcChain>
</file>

<file path=xl/sharedStrings.xml><?xml version="1.0" encoding="utf-8"?>
<sst xmlns="http://schemas.openxmlformats.org/spreadsheetml/2006/main" count="23" uniqueCount="23">
  <si>
    <t>Наименование и количество имущества</t>
  </si>
  <si>
    <t xml:space="preserve">начальная цена продажи </t>
  </si>
  <si>
    <t xml:space="preserve"> 10% цена продажи на повторн торгах</t>
  </si>
  <si>
    <t>1 торги не состоялись 21.06.18</t>
  </si>
  <si>
    <t>2 торги назначены на 17.12.18</t>
  </si>
  <si>
    <t>публичное предложение 6,65% от начальной цены каждые 2 рабочих дня</t>
  </si>
  <si>
    <t xml:space="preserve">Лот №1. Дебиторская задолженность следующих дебиторов: ООО «ГОФ Красногорская» в сумме 88 862 964,50 руб., ООО «ГОФ Прокопьевская» в сумме 18 356 760,82 руб., ООО «КС-2» в сумме 64 626,43 руб., ООО «Кузбассугольтрейд обогащение» в сумме 103 396 590,06 руб., ООО «МелТек» в сумме 1 810 768,11 руб., ООО «ОФ Прокопьевская» в сумме 787 503,62 руб., ООО «Разрез Бунгурский» в сумме 9 940 245,35 руб., ООО «Стройснаб» в сумме 273 323 314,17 руб. </t>
  </si>
  <si>
    <t>27.02.19 по 28.02.19    начальная</t>
  </si>
  <si>
    <t>с 01.03.19 по 04.03.19     6,65%</t>
  </si>
  <si>
    <t>с  05.03.19 по 06.03.19    13,3%</t>
  </si>
  <si>
    <t>с 07.03.19 по 11.03.19    19,95%</t>
  </si>
  <si>
    <t>с 12.03.19 по 13.03.19   26,6%</t>
  </si>
  <si>
    <t>с 14.03.19 по 15.03.19    33,25%</t>
  </si>
  <si>
    <t>с 18.03.19 по 19.03.19    39,9%</t>
  </si>
  <si>
    <t>с 20.03.19 по 21.03.19     46,55%</t>
  </si>
  <si>
    <t>с 22.03.19 по 25.03.19     53,2%</t>
  </si>
  <si>
    <t>с 26.03.19 по 27.03.19      59,85%</t>
  </si>
  <si>
    <t>с 28.03.19 по 29.03.19     66,5%</t>
  </si>
  <si>
    <t>с 01.04.19 по 02.04.19     73,15%</t>
  </si>
  <si>
    <t>с 03.04.19 по 04.04.19     79,8%</t>
  </si>
  <si>
    <t>с 05.04.19 по 08.04.19      86,45%</t>
  </si>
  <si>
    <t>с 09.04.19 по 10.04.19      93,1%</t>
  </si>
  <si>
    <t>с 11.04.19 по 12.04.19   99,75%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</si>
</sst>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wrapText="1"/>
    </xf>
    <xf numFmtId="9" fontId="2" fillId="0" borderId="1" xfId="0" applyNumberFormat="1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Alignment="1">
      <alignment horizontal="center" wrapText="1"/>
    </xf>
    <xf numFmtId="0" fontId="3" fillId="0" borderId="1" xfId="0" applyFont="1" applyBorder="1" applyAlignment="1">
      <alignment horizontal="justify" vertical="top" wrapText="1"/>
    </xf>
    <xf numFmtId="4" fontId="3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4"/>
  <sheetViews>
    <sheetView tabSelected="1" workbookViewId="0">
      <selection activeCell="T4" sqref="T4"/>
    </sheetView>
  </sheetViews>
  <sheetFormatPr defaultRowHeight="15" x14ac:dyDescent="0.25"/>
  <cols>
    <col min="1" max="1" width="2.85546875" customWidth="1"/>
    <col min="2" max="2" width="41.28515625" style="2" customWidth="1"/>
    <col min="3" max="3" width="13.7109375" style="1" customWidth="1"/>
    <col min="4" max="4" width="13.28515625" style="1" customWidth="1"/>
    <col min="5" max="6" width="13.28515625" customWidth="1"/>
    <col min="7" max="7" width="12.140625" customWidth="1"/>
    <col min="8" max="8" width="12.5703125" customWidth="1"/>
    <col min="9" max="9" width="12.28515625" customWidth="1"/>
    <col min="10" max="10" width="12.5703125" customWidth="1"/>
    <col min="11" max="12" width="12.42578125" customWidth="1"/>
    <col min="13" max="14" width="12.7109375" customWidth="1"/>
    <col min="15" max="15" width="12.5703125" customWidth="1"/>
    <col min="16" max="17" width="12.28515625" customWidth="1"/>
    <col min="18" max="18" width="12.42578125" customWidth="1"/>
    <col min="19" max="19" width="11.28515625" customWidth="1"/>
    <col min="20" max="20" width="10.140625" customWidth="1"/>
  </cols>
  <sheetData>
    <row r="2" spans="2:20" s="3" customFormat="1" ht="43.15" customHeight="1" x14ac:dyDescent="0.2">
      <c r="C2" s="4" t="s">
        <v>3</v>
      </c>
      <c r="D2" s="4" t="s">
        <v>4</v>
      </c>
      <c r="E2" s="15" t="s">
        <v>5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7"/>
    </row>
    <row r="3" spans="2:20" s="9" customFormat="1" ht="72" customHeight="1" x14ac:dyDescent="0.2">
      <c r="B3" s="5" t="s">
        <v>0</v>
      </c>
      <c r="C3" s="6" t="s">
        <v>1</v>
      </c>
      <c r="D3" s="6" t="s">
        <v>2</v>
      </c>
      <c r="E3" s="7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6" t="s">
        <v>16</v>
      </c>
      <c r="O3" s="6" t="s">
        <v>17</v>
      </c>
      <c r="P3" s="6" t="s">
        <v>18</v>
      </c>
      <c r="Q3" s="6" t="s">
        <v>19</v>
      </c>
      <c r="R3" s="6" t="s">
        <v>20</v>
      </c>
      <c r="S3" s="6" t="s">
        <v>21</v>
      </c>
      <c r="T3" s="6" t="s">
        <v>22</v>
      </c>
    </row>
    <row r="4" spans="2:20" s="14" customFormat="1" ht="141.6" customHeight="1" x14ac:dyDescent="0.2">
      <c r="B4" s="10" t="s">
        <v>6</v>
      </c>
      <c r="C4" s="11">
        <v>117411005</v>
      </c>
      <c r="D4" s="12">
        <f>C4*0.9</f>
        <v>105669904.5</v>
      </c>
      <c r="E4" s="13">
        <f>C4*0.9</f>
        <v>105669904.5</v>
      </c>
      <c r="F4" s="12">
        <f>E4*0.9335</f>
        <v>98642855.850749999</v>
      </c>
      <c r="G4" s="12">
        <f>E4*0.867</f>
        <v>91615807.201499999</v>
      </c>
      <c r="H4" s="12">
        <f>E4*0.8005</f>
        <v>84588758.552249998</v>
      </c>
      <c r="I4" s="12">
        <f>E4*0.734</f>
        <v>77561709.902999997</v>
      </c>
      <c r="J4" s="12">
        <f>E4*0.6675</f>
        <v>70534661.253749996</v>
      </c>
      <c r="K4" s="12">
        <f>E4*0.601</f>
        <v>63507612.604499996</v>
      </c>
      <c r="L4" s="12">
        <f>E4*0.5345</f>
        <v>56480563.955249995</v>
      </c>
      <c r="M4" s="12">
        <f>E4*0.468</f>
        <v>49453515.306000002</v>
      </c>
      <c r="N4" s="12">
        <f>E4*0.4015</f>
        <v>42426466.656750001</v>
      </c>
      <c r="O4" s="12">
        <f>E4*0.335</f>
        <v>35399418.0075</v>
      </c>
      <c r="P4" s="12">
        <f>E4*0.2685</f>
        <v>28372369.358250003</v>
      </c>
      <c r="Q4" s="12">
        <f>E4*0.202</f>
        <v>21345320.709000003</v>
      </c>
      <c r="R4" s="12">
        <f>E4*0.1355</f>
        <v>14318272.059750002</v>
      </c>
      <c r="S4" s="12">
        <f>E4*0.069</f>
        <v>7291223.4105000002</v>
      </c>
      <c r="T4" s="12">
        <f>E4*0.0025</f>
        <v>264174.76124999998</v>
      </c>
    </row>
  </sheetData>
  <mergeCells count="1">
    <mergeCell ref="E2:T2"/>
  </mergeCells>
  <pageMargins left="0.31496062992125984" right="0.31496062992125984" top="0.35433070866141736" bottom="0.35433070866141736" header="0.31496062992125984" footer="0.31496062992125984"/>
  <pageSetup paperSize="9" scale="52" orientation="landscape" verticalDpi="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01-gostr3411"/>
    <Reference Type="http://www.w3.org/2000/09/xmldsig#Object" URI="#idPackageObject">
      <DigestMethod Algorithm="urn:ietf:params:xml:ns:cpxmlsec:algorithms:gostr3411"/>
      <DigestValue>5XYihmL+BGopIMx9hg/qJwrOEtXqXBIuJwMCKc8Y3T4=</DigestValue>
    </Reference>
    <Reference Type="http://www.w3.org/2000/09/xmldsig#Object" URI="#idOfficeObject">
      <DigestMethod Algorithm="urn:ietf:params:xml:ns:cpxmlsec:algorithms:gostr3411"/>
      <DigestValue>8yILvN8lI5FhndKRuHtK8a0nk6L4lx/DWgdaXKRKx+M=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"/>
      <DigestValue>hebwZDr5Wl4c06f03QHBBHKRcr6PHtLyDJY3sYmbwF0=</DigestValue>
    </Reference>
  </SignedInfo>
  <SignatureValue>iuQ/Oela0w8W8CVDUz5nY/ckmPXCMnfKhrzfZDPXX9Pa0LOoNxEeJvSIUF0Izta2
YTy//bdHNp1MpoGAv30KUQ==</SignatureValue>
  <KeyInfo>
    <X509Data>
      <X509Certificate>MIILGjCCCsmgAwIBAgIRAOkZuenyQBag6BEndUibfv0wCAYGKoUDAgIDMIIBhzEi
MCAGCSqGSIb3DQEJARYTY2FfdGVuc29yQHRlbnNvci5ydTEYMBYGBSqFA2QBEg0x
MDI3NjAwNzg3OTk0MRowGAYIKoUDA4EDAQESDDAwNzYwNTAxNjAzMDELMAkGA1UE
BhMCUlUxMTAvBgNVBAgMKDc2INCv0YDQvtGB0LvQsNCy0YHQutCw0Y8g0L7QsdC7
0LDRgdGC0YwxHzAdBgNVBAcMFtCzLiDQr9GA0L7RgdC70LDQstC70YwxNDAyBgNV
BAkMK9Cc0L7RgdC60L7QstGB0LrQuNC5INC/0YDQvtGB0L/QtdC60YIg0LQuMTIx
MDAuBgNVBAsMJ9Cj0LTQvtGB0YLQvtCy0LXRgNGP0Y7RidC40Lkg0YbQtdC90YLR
gDEwMC4GA1UECgwn0J7QntCeICLQmtCe0JzQn9CQ0J3QmNCvICLQotCV0J3Ql9Ce
0KAiMTAwLgYDVQQDDCfQntCe0J4gItCa0J7QnNCf0JDQndCY0K8gItCi0JXQndCX
0J7QoCIwHhcNMTgwNjIxMDc0MjE0WhcNMTkwNjIxMDc1MjE0WjCCAWwxMTAvBgNV
BAgMKDQyINCa0LXQvNC10YDQvtCy0YHQutCw0Y8g0L7QsdC70LDRgdGC0YwxHzAd
BgNVBAcMFtCd0L7QstC+0LrRg9C30L3QtdGG0LoxCzAJBgNVBAYTAlJVMTAwLgYD
VQQqDCfQkNC70LXQutGB0LDQvdC00YAg0JXQstCz0LXQvdGM0LXQstC40YcxGTAX
BgNVBAQMENCT0YPQtNC90LjQutC+0LIxQTA/BgNVBAMMONCT0YPQtNC90LjQutC+
0LIg0JDQu9C10LrRgdCw0L3QtNGAINCV0LLQs9C10L3RjNC10LLQuNGHMR8wHQYJ
KoZIhvcNAQkCDBBJTk49NDIxODA5MTk5OTI0MSQwIgYJKoZIhvcNAQkBFhVhLmd1
ZG5pa292dkBnbWFpbC5jb20xGjAYBggqhQMDgQMBARIMNDIxODA5MTk5OTI0MRYw
FAYFKoUDZAMSCzEzNDQ5MDE0MDQwMGMwHAYGKoUDAgITMBIGByqFAwICJAAGByqF
AwICHgEDQwAEQNMUdb3EWeF6HtXXLmL/3d35kO73Y9cir0leAf2bOd1r45J9BvO5
x78JJq5o5iLzFRTr779PlIV32kefNq77juSjggcjMIIHHzAOBgNVHQ8BAf8EBAMC
BPAwgbcGA1UdJQSBrzCBrAYHKoUDAgIiGQYHKoUDAgIiGgYHKoUDAgIiBgYIKoUD
AkABAQEGCCqFAwOBHQINBggqhQMDOgIBCwYIKoUDAwhkARMGCCqFAwMIZAEqBgYq
hQMDWRgGByqFAwYlAQEGBiqFAwYoAQYIKoUDBikBAQEGCCqFAwYqBQUFBggqhQMG
LAEBAQYIKoUDBi0BAQEGCCqFAwcCFQECBggrBgEFBQcDAgYIKwYBBQUHAwQwHQYD
VR0gBBYwFDAIBgYqhQNkcQEwCAYGKoUDZHECMCEGBSqFA2RvBBgMFtCa0YDQuNC/
0YLQvtCf0YDQviBDU1AwggGFBgNVHSMEggF8MIIBeIAUxZRrgWQxD/u3YJTKLu8Z
ti7VkouhggFSpIIBTjCCAUoxHjAcBgkqhkiG9w0BCQEWD2RpdEBtaW5zdnlhei5y
dTELMAkGA1UEBhMCUlUxHDAaBgNVBAgMEzc3INCzLiDQnNC+0YHQutCy0LAxFTAT
BgNVBAcMDNCc0L7RgdC60LLQsDE/MD0GA1UECQw2MTI1Mzc1INCzLiDQnNC+0YHQ
utCy0LAsINGD0LsuINCi0LLQtdGA0YHQutCw0Y8sINC0LiA3MSwwKgYDVQQKDCPQ
nNC40L3QutC+0LzRgdCy0Y/Qt9GMINCg0L7RgdGB0LjQuDEYMBYGBSqFA2QBEg0x
MDQ3NzAyMDI2NzAxMRowGAYIKoUDA4EDAQESDDAwNzcxMDQ3NDM3NTFBMD8GA1UE
Aww40JPQvtC70L7QstC90L7QuSDRg9C00L7RgdGC0L7QstC10YDRj9GO0YnQuNC5
INGG0LXQvdGC0YCCCjLxtdkAAAAAAYQwHQYDVR0OBBYEFDYxj4ikpX8hP6XEv/Dg
bmBY+DhbMCsGA1UdEAQkMCKADzIwMTgwNjIxMDc0MjEzWoEPMjAxOTA2MjEwNzQy
MTNaMIIBIgYFKoUDZHAEggEXMIIBEwwa0JrRgNC40L/RgtC+0J/RgNC+IENTUCAz
LjkMUyLQo9C00L7RgdGC0L7QstC10YDRj9GO0YnQuNC5INGG0LXQvdGC0YAgItCa
0YDQuNC/0YLQvtCf0YDQviDQo9CmIiDQstC10YDRgdC40LggMi4wDE/QodC10YDR
gtC40YTQuNC60LDRgiDRgdC+0L7RgtCy0LXRgtGB0YLQstC40Y8g4oSWINCh0KQv
MTI0LTMwMTEg0L7RgiAzMC4xMi4yMDE2DE/QodC10YDRgtC40YTQuNC60LDRgiDR
gdC+0L7RgtCy0LXRgtGB0YLQstC40Y8g4oSWINCh0KQvMTI4LTI4ODEg0L7RgiAx
Mi4wNC4yMDE2MIIBRAYDVR0fBIIBOzCCATcwTKBKoEiGRmh0dHA6Ly90YXg0LnRl
bnNvci5ydS90ZW5zb3JjYS0yMDE3X2NwL2NlcnRlbnJvbGwvdGVuc29yY2EtMjAx
N19jcC5jcmwwLqAsoCqGKGh0dHA6Ly90ZW5zb3IucnUvY2EvdGVuc29yY2EtMjAx
N19jcC5jcmwwO6A5oDeGNWh0dHA6Ly9jcmwudGVuc29yLnJ1L3RheDQvY2EvY3Js
L3RlbnNvcmNhLTIwMTdfY3AuY3JsMDygOqA4hjZodHRwOi8vY3JsMi50ZW5zb3Iu
cnUvdGF4NC9jYS9jcmwvdGVuc29yY2EtMjAxN19jcC5jcmwwPKA6oDiGNmh0dHA6
Ly9jcmwzLnRlbnNvci5ydS90YXg0L2NhL2NybC90ZW5zb3JjYS0yMDE3X2NwLmNy
bDCCAcwGCCsGAQUFBwEBBIIBvjCCAbowQAYIKwYBBQUHMAGGNGh0dHA6Ly90YXg0
LnRlbnNvci5ydS9vY3NwLXRlbnNvcmNhLTIwMTdfY3Avb2NzcC5zcmYwUgYIKwYB
BQUHMAKGRmh0dHA6Ly90YXg0LnRlbnNvci5ydS90ZW5zb3JjYS0yMDE3X2NwL2Nl
cnRlbnJvbGwvdGVuc29yY2EtMjAxN19jcC5jcnQwNAYIKwYBBQUHMAKGKGh0dHA6
Ly90ZW5zb3IucnUvY2EvdGVuc29yY2EtMjAxN19jcC5jcnQwPQYIKwYBBQUHMAKG
MWh0dHA6Ly9jcmwudGVuc29yLnJ1L3RheDQvY2EvdGVuc29yY2EtMjAxN19jcC5j
cnQwPgYIKwYBBQUHMAKGMmh0dHA6Ly9jcmwyLnRlbnNvci5ydS90YXg0L2NhL3Rl
bnNvcmNhLTIwMTdfY3AuY3J0MD4GCCsGAQUFBzAChjJodHRwOi8vY3JsMy50ZW5z
b3IucnUvdGF4NC9jYS90ZW5zb3JjYS0yMDE3X2NwLmNydDAtBggrBgEFBQcwAoYh
aHR0cDovL3RheDQudGVuc29yLnJ1L3RzcC90c3Auc3JmMAgGBiqFAwICAwNBAPR9
mXlb7Q3tbYsooU7inp94v4EjICFLR+oaSyuLDuBAMR2dFFUhcuaoOhjjon42o4Su
QtB1YnuuVbKMWiUlwjk=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RX74shjW1YcJLwO5SDfe6qzGI30=</DigestValue>
      </Reference>
      <Reference URI="/xl/calcChain.xml?ContentType=application/vnd.openxmlformats-officedocument.spreadsheetml.calcChain+xml">
        <DigestMethod Algorithm="http://www.w3.org/2000/09/xmldsig#sha1"/>
        <DigestValue>DdK3+mmyKMnlHTH0er1DUKmzKX4=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McJ2Pmhlf/mqMTnqdaZaqIYVhGg=</DigestValue>
      </Reference>
      <Reference URI="/xl/sharedStrings.xml?ContentType=application/vnd.openxmlformats-officedocument.spreadsheetml.sharedStrings+xml">
        <DigestMethod Algorithm="http://www.w3.org/2000/09/xmldsig#sha1"/>
        <DigestValue>hvrFvRdoW4rbZKsjF7TtvjVejCw=</DigestValue>
      </Reference>
      <Reference URI="/xl/styles.xml?ContentType=application/vnd.openxmlformats-officedocument.spreadsheetml.styles+xml">
        <DigestMethod Algorithm="http://www.w3.org/2000/09/xmldsig#sha1"/>
        <DigestValue>8QT8bt0D6VSLNzQZy0/oIaS2P4o=</DigestValue>
      </Reference>
      <Reference URI="/xl/theme/theme1.xml?ContentType=application/vnd.openxmlformats-officedocument.theme+xml">
        <DigestMethod Algorithm="http://www.w3.org/2000/09/xmldsig#sha1"/>
        <DigestValue>9WPuFot+Z0nGqBg5HJaxHfaaUSo=</DigestValue>
      </Reference>
      <Reference URI="/xl/workbook.xml?ContentType=application/vnd.openxmlformats-officedocument.spreadsheetml.sheet.main+xml">
        <DigestMethod Algorithm="http://www.w3.org/2000/09/xmldsig#sha1"/>
        <DigestValue>foxuRdyv8wL0AuHvYnKoT2ifRnc=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sheet1.xml?ContentType=application/vnd.openxmlformats-officedocument.spreadsheetml.worksheet+xml">
        <DigestMethod Algorithm="http://www.w3.org/2000/09/xmldsig#sha1"/>
        <DigestValue>MCqzSjaU5jPHwc65tdzYhr4R50A=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2019-01-21T20:46:02Z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16.0</OfficeVersion>
          <ApplicationVersion>16.0</ApplicationVersion>
          <Monitors>1</Monitors>
          <HorizontalResolution>1366</HorizontalResolution>
          <VerticalResolution>768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2019-01-21T20:46:02Z</xd:SigningTime>
          <xd:SigningCertificate>
            <xd:Cert>
              <xd:CertDigest>
                <DigestMethod Algorithm="http://www.w3.org/2000/09/xmldsig#sha1"/>
                <DigestValue>20XH4E7w4gJEvBr28thSOwtwAeY=</DigestValue>
              </xd:CertDigest>
              <xd:IssuerSerial>
                <X509IssuerName>CN="ООО ""КОМПАНИЯ ""ТЕНЗОР""", O="ООО ""КОМПАНИЯ ""ТЕНЗОР""", OU=Удостоверяющий центр, STREET=Московский проспект д.12, L=г. Ярославль, S=76 Ярославская область, C=RU, ИНН=007605016030, ОГРН=1027600787994, E=ca_tensor@tensor.ru</X509IssuerName>
                <X509SerialNumber>309843701220260160949404105091166469885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AEG</cp:lastModifiedBy>
  <cp:lastPrinted>2019-01-17T08:50:08Z</cp:lastPrinted>
  <dcterms:created xsi:type="dcterms:W3CDTF">2018-01-26T03:20:11Z</dcterms:created>
  <dcterms:modified xsi:type="dcterms:W3CDTF">2019-01-21T20:44:14Z</dcterms:modified>
</cp:coreProperties>
</file>